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30" windowWidth="20475" windowHeight="98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21" i="1" l="1"/>
  <c r="L22" i="1" s="1"/>
  <c r="M21" i="1"/>
  <c r="M22" i="1"/>
  <c r="L5" i="1"/>
  <c r="H21" i="1"/>
  <c r="H5" i="1" l="1"/>
  <c r="M5" i="1" s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2" i="1"/>
  <c r="K23" i="1" l="1"/>
  <c r="J23" i="1"/>
  <c r="G23" i="1"/>
  <c r="L23" i="1" l="1"/>
  <c r="H23" i="1" l="1"/>
  <c r="M23" i="1" l="1"/>
  <c r="L6" i="1" l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M6" i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</calcChain>
</file>

<file path=xl/sharedStrings.xml><?xml version="1.0" encoding="utf-8"?>
<sst xmlns="http://schemas.openxmlformats.org/spreadsheetml/2006/main" count="93" uniqueCount="43">
  <si>
    <t>(단위 : 매, 원)</t>
  </si>
  <si>
    <t>구분</t>
  </si>
  <si>
    <t>구입 및 사용부서</t>
  </si>
  <si>
    <t>상품권명</t>
  </si>
  <si>
    <t>구매용도</t>
  </si>
  <si>
    <t>구매내역</t>
  </si>
  <si>
    <t>사용내역</t>
  </si>
  <si>
    <t>잔량</t>
  </si>
  <si>
    <t>비고</t>
  </si>
  <si>
    <t>구매일자</t>
  </si>
  <si>
    <t>구매단가</t>
  </si>
  <si>
    <t>구매수량</t>
  </si>
  <si>
    <t>금액</t>
  </si>
  <si>
    <t>사용일자</t>
  </si>
  <si>
    <t>수량</t>
  </si>
  <si>
    <t>총누계</t>
  </si>
  <si>
    <t>사용수량</t>
    <phoneticPr fontId="3" type="noConversion"/>
  </si>
  <si>
    <t>나눔봉사부</t>
    <phoneticPr fontId="3" type="noConversion"/>
  </si>
  <si>
    <t>1기관 1시장 방문</t>
    <phoneticPr fontId="3" type="noConversion"/>
  </si>
  <si>
    <t>온누리상품권</t>
    <phoneticPr fontId="3" type="noConversion"/>
  </si>
  <si>
    <t>소모품 대급 지급</t>
    <phoneticPr fontId="3" type="noConversion"/>
  </si>
  <si>
    <t>전기이월(9월 잔액)</t>
    <phoneticPr fontId="3" type="noConversion"/>
  </si>
  <si>
    <t>학자금기획실</t>
    <phoneticPr fontId="3" type="noConversion"/>
  </si>
  <si>
    <t>2014.10.02</t>
    <phoneticPr fontId="3" type="noConversion"/>
  </si>
  <si>
    <t>인사부</t>
    <phoneticPr fontId="3" type="noConversion"/>
  </si>
  <si>
    <t>칭찬투게더</t>
    <phoneticPr fontId="3" type="noConversion"/>
  </si>
  <si>
    <t>나눔봉사부</t>
    <phoneticPr fontId="3" type="noConversion"/>
  </si>
  <si>
    <t>2014.10.08</t>
    <phoneticPr fontId="3" type="noConversion"/>
  </si>
  <si>
    <t>2014.10.10</t>
    <phoneticPr fontId="3" type="noConversion"/>
  </si>
  <si>
    <t>대출지원부</t>
    <phoneticPr fontId="3" type="noConversion"/>
  </si>
  <si>
    <t>2014.10.14</t>
    <phoneticPr fontId="3" type="noConversion"/>
  </si>
  <si>
    <t>2014.10.15</t>
    <phoneticPr fontId="3" type="noConversion"/>
  </si>
  <si>
    <t>2014.10.17</t>
    <phoneticPr fontId="3" type="noConversion"/>
  </si>
  <si>
    <t>KOSAF Communication Day</t>
    <phoneticPr fontId="3" type="noConversion"/>
  </si>
  <si>
    <t>2014.10.21</t>
    <phoneticPr fontId="3" type="noConversion"/>
  </si>
  <si>
    <t>2014.10.23</t>
    <phoneticPr fontId="3" type="noConversion"/>
  </si>
  <si>
    <t>2014.10.27</t>
    <phoneticPr fontId="3" type="noConversion"/>
  </si>
  <si>
    <t>국가장학지원부</t>
    <phoneticPr fontId="3" type="noConversion"/>
  </si>
  <si>
    <t>나눔봉사부</t>
    <phoneticPr fontId="3" type="noConversion"/>
  </si>
  <si>
    <t>1사1촌 물품구매</t>
    <phoneticPr fontId="3" type="noConversion"/>
  </si>
  <si>
    <t>2014.10.28</t>
    <phoneticPr fontId="3" type="noConversion"/>
  </si>
  <si>
    <t>상품권 구매 및 사용내역(10월)</t>
    <phoneticPr fontId="3" type="noConversion"/>
  </si>
  <si>
    <t>2014.10.31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</si>
</sst>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9" fillId="0" borderId="28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30" applyNumberFormat="0" applyAlignment="0" applyProtection="0">
      <alignment vertical="center"/>
    </xf>
    <xf numFmtId="0" fontId="15" fillId="7" borderId="31" applyNumberFormat="0" applyAlignment="0" applyProtection="0">
      <alignment vertical="center"/>
    </xf>
    <xf numFmtId="0" fontId="16" fillId="7" borderId="30" applyNumberFormat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8" borderId="3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33" borderId="35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33" borderId="35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3" borderId="35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2" borderId="8" xfId="0" applyFont="1" applyFill="1" applyBorder="1" applyAlignment="1">
      <alignment horizontal="center" vertical="center"/>
    </xf>
    <xf numFmtId="41" fontId="4" fillId="2" borderId="9" xfId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1" fontId="4" fillId="2" borderId="11" xfId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41" fontId="4" fillId="0" borderId="15" xfId="1" applyFont="1" applyBorder="1">
      <alignment vertical="center"/>
    </xf>
    <xf numFmtId="41" fontId="4" fillId="0" borderId="15" xfId="1" applyFont="1" applyBorder="1" applyAlignment="1">
      <alignment horizontal="center" vertical="center" wrapText="1"/>
    </xf>
    <xf numFmtId="41" fontId="4" fillId="0" borderId="16" xfId="1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41" fontId="4" fillId="0" borderId="18" xfId="1" applyFont="1" applyBorder="1">
      <alignment vertical="center"/>
    </xf>
    <xf numFmtId="41" fontId="4" fillId="0" borderId="19" xfId="1" applyFont="1" applyBorder="1" applyAlignment="1">
      <alignment horizontal="center" vertical="center" wrapText="1"/>
    </xf>
    <xf numFmtId="0" fontId="4" fillId="0" borderId="16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41" fontId="5" fillId="0" borderId="23" xfId="0" applyNumberFormat="1" applyFont="1" applyBorder="1" applyAlignment="1">
      <alignment vertical="center"/>
    </xf>
    <xf numFmtId="41" fontId="5" fillId="0" borderId="24" xfId="1" applyFont="1" applyBorder="1" applyAlignment="1">
      <alignment vertical="center"/>
    </xf>
    <xf numFmtId="41" fontId="5" fillId="0" borderId="25" xfId="0" applyNumberFormat="1" applyFont="1" applyBorder="1" applyAlignment="1">
      <alignment vertical="center"/>
    </xf>
    <xf numFmtId="41" fontId="5" fillId="0" borderId="26" xfId="1" applyFont="1" applyBorder="1" applyAlignment="1">
      <alignment vertical="center"/>
    </xf>
    <xf numFmtId="41" fontId="5" fillId="0" borderId="22" xfId="0" applyNumberFormat="1" applyFont="1" applyBorder="1" applyAlignment="1">
      <alignment vertical="center"/>
    </xf>
    <xf numFmtId="0" fontId="5" fillId="0" borderId="24" xfId="0" applyFont="1" applyBorder="1">
      <alignment vertical="center"/>
    </xf>
    <xf numFmtId="0" fontId="5" fillId="0" borderId="0" xfId="0" applyFont="1">
      <alignment vertical="center"/>
    </xf>
    <xf numFmtId="41" fontId="4" fillId="0" borderId="0" xfId="1" applyFont="1">
      <alignment vertical="center"/>
    </xf>
    <xf numFmtId="0" fontId="4" fillId="0" borderId="36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71">
    <cellStyle name="20% - 강조색1" xfId="20" builtinId="30" customBuiltin="1"/>
    <cellStyle name="20% - 강조색1 2" xfId="59"/>
    <cellStyle name="20% - 강조색1 3" xfId="46"/>
    <cellStyle name="20% - 강조색2" xfId="24" builtinId="34" customBuiltin="1"/>
    <cellStyle name="20% - 강조색2 2" xfId="61"/>
    <cellStyle name="20% - 강조색2 3" xfId="48"/>
    <cellStyle name="20% - 강조색3" xfId="28" builtinId="38" customBuiltin="1"/>
    <cellStyle name="20% - 강조색3 2" xfId="63"/>
    <cellStyle name="20% - 강조색3 3" xfId="50"/>
    <cellStyle name="20% - 강조색4" xfId="32" builtinId="42" customBuiltin="1"/>
    <cellStyle name="20% - 강조색4 2" xfId="65"/>
    <cellStyle name="20% - 강조색4 3" xfId="52"/>
    <cellStyle name="20% - 강조색5" xfId="36" builtinId="46" customBuiltin="1"/>
    <cellStyle name="20% - 강조색5 2" xfId="67"/>
    <cellStyle name="20% - 강조색5 3" xfId="54"/>
    <cellStyle name="20% - 강조색6" xfId="40" builtinId="50" customBuiltin="1"/>
    <cellStyle name="20% - 강조색6 2" xfId="69"/>
    <cellStyle name="20% - 강조색6 3" xfId="56"/>
    <cellStyle name="40% - 강조색1" xfId="21" builtinId="31" customBuiltin="1"/>
    <cellStyle name="40% - 강조색1 2" xfId="60"/>
    <cellStyle name="40% - 강조색1 3" xfId="47"/>
    <cellStyle name="40% - 강조색2" xfId="25" builtinId="35" customBuiltin="1"/>
    <cellStyle name="40% - 강조색2 2" xfId="62"/>
    <cellStyle name="40% - 강조색2 3" xfId="49"/>
    <cellStyle name="40% - 강조색3" xfId="29" builtinId="39" customBuiltin="1"/>
    <cellStyle name="40% - 강조색3 2" xfId="64"/>
    <cellStyle name="40% - 강조색3 3" xfId="51"/>
    <cellStyle name="40% - 강조색4" xfId="33" builtinId="43" customBuiltin="1"/>
    <cellStyle name="40% - 강조색4 2" xfId="66"/>
    <cellStyle name="40% - 강조색4 3" xfId="53"/>
    <cellStyle name="40% - 강조색5" xfId="37" builtinId="47" customBuiltin="1"/>
    <cellStyle name="40% - 강조색5 2" xfId="68"/>
    <cellStyle name="40% - 강조색5 3" xfId="55"/>
    <cellStyle name="40% - 강조색6" xfId="41" builtinId="51" customBuiltin="1"/>
    <cellStyle name="40% - 강조색6 2" xfId="70"/>
    <cellStyle name="40% - 강조색6 3" xfId="57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메모 2" xfId="58"/>
    <cellStyle name="메모 3" xfId="45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2" xfId="43"/>
    <cellStyle name="표준 3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="85" zoomScaleNormal="85" workbookViewId="0">
      <selection activeCell="B33" sqref="B33"/>
    </sheetView>
  </sheetViews>
  <sheetFormatPr defaultRowHeight="16.5" x14ac:dyDescent="0.3"/>
  <cols>
    <col min="1" max="1" width="5.25" style="2" bestFit="1" customWidth="1"/>
    <col min="2" max="2" width="20.75" style="2" bestFit="1" customWidth="1"/>
    <col min="3" max="3" width="13" style="2" bestFit="1" customWidth="1"/>
    <col min="4" max="4" width="41.375" style="2" bestFit="1" customWidth="1"/>
    <col min="5" max="6" width="13.125" style="2" customWidth="1"/>
    <col min="7" max="7" width="7.625" style="2" customWidth="1"/>
    <col min="8" max="8" width="13.125" style="27" customWidth="1"/>
    <col min="9" max="9" width="13.125" style="2" customWidth="1"/>
    <col min="10" max="10" width="7.625" style="2" customWidth="1"/>
    <col min="11" max="11" width="13.125" style="27" customWidth="1"/>
    <col min="12" max="12" width="7.625" style="2" customWidth="1"/>
    <col min="13" max="13" width="13.125" style="2" customWidth="1"/>
    <col min="14" max="14" width="18.375" style="2" bestFit="1" customWidth="1"/>
    <col min="15" max="16384" width="9" style="2"/>
  </cols>
  <sheetData>
    <row r="1" spans="1:14" s="1" customFormat="1" ht="26.25" x14ac:dyDescent="0.3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1" customFormat="1" ht="17.25" thickBot="1" x14ac:dyDescent="0.35">
      <c r="A2" s="2"/>
      <c r="B2" s="2"/>
      <c r="C2" s="2"/>
      <c r="D2" s="2"/>
      <c r="E2" s="2"/>
      <c r="F2" s="2"/>
      <c r="G2" s="2"/>
      <c r="H2" s="32" t="s">
        <v>0</v>
      </c>
      <c r="I2" s="32"/>
      <c r="J2" s="32"/>
      <c r="K2" s="32"/>
      <c r="L2" s="32"/>
      <c r="M2" s="32"/>
      <c r="N2" s="32"/>
    </row>
    <row r="3" spans="1:14" x14ac:dyDescent="0.3">
      <c r="A3" s="33" t="s">
        <v>1</v>
      </c>
      <c r="B3" s="33" t="s">
        <v>2</v>
      </c>
      <c r="C3" s="33" t="s">
        <v>3</v>
      </c>
      <c r="D3" s="33" t="s">
        <v>4</v>
      </c>
      <c r="E3" s="35" t="s">
        <v>5</v>
      </c>
      <c r="F3" s="36"/>
      <c r="G3" s="36"/>
      <c r="H3" s="36"/>
      <c r="I3" s="37" t="s">
        <v>6</v>
      </c>
      <c r="J3" s="36"/>
      <c r="K3" s="38"/>
      <c r="L3" s="36" t="s">
        <v>7</v>
      </c>
      <c r="M3" s="33"/>
      <c r="N3" s="36" t="s">
        <v>8</v>
      </c>
    </row>
    <row r="4" spans="1:14" ht="17.25" thickBot="1" x14ac:dyDescent="0.35">
      <c r="A4" s="34"/>
      <c r="B4" s="34" t="s">
        <v>2</v>
      </c>
      <c r="C4" s="34" t="s">
        <v>3</v>
      </c>
      <c r="D4" s="34" t="s">
        <v>4</v>
      </c>
      <c r="E4" s="3" t="s">
        <v>9</v>
      </c>
      <c r="F4" s="3" t="s">
        <v>10</v>
      </c>
      <c r="G4" s="3" t="s">
        <v>11</v>
      </c>
      <c r="H4" s="4" t="s">
        <v>12</v>
      </c>
      <c r="I4" s="5" t="s">
        <v>13</v>
      </c>
      <c r="J4" s="3" t="s">
        <v>16</v>
      </c>
      <c r="K4" s="6" t="s">
        <v>12</v>
      </c>
      <c r="L4" s="7" t="s">
        <v>14</v>
      </c>
      <c r="M4" s="3" t="s">
        <v>12</v>
      </c>
      <c r="N4" s="39" t="s">
        <v>8</v>
      </c>
    </row>
    <row r="5" spans="1:14" ht="17.25" thickTop="1" x14ac:dyDescent="0.3">
      <c r="A5" s="8">
        <v>1</v>
      </c>
      <c r="B5" s="18"/>
      <c r="C5" s="9"/>
      <c r="D5" s="10"/>
      <c r="E5" s="18"/>
      <c r="F5" s="11">
        <v>10000</v>
      </c>
      <c r="G5" s="12">
        <v>318</v>
      </c>
      <c r="H5" s="13">
        <f t="shared" ref="H5:H22" si="0">F5*G5</f>
        <v>3180000</v>
      </c>
      <c r="I5" s="14"/>
      <c r="J5" s="12"/>
      <c r="K5" s="15"/>
      <c r="L5" s="16">
        <f>G5-J5</f>
        <v>318</v>
      </c>
      <c r="M5" s="11">
        <f>H5-K5</f>
        <v>3180000</v>
      </c>
      <c r="N5" s="17" t="s">
        <v>21</v>
      </c>
    </row>
    <row r="6" spans="1:14" x14ac:dyDescent="0.3">
      <c r="A6" s="8">
        <v>2</v>
      </c>
      <c r="B6" s="18" t="s">
        <v>22</v>
      </c>
      <c r="C6" s="9" t="s">
        <v>19</v>
      </c>
      <c r="D6" s="10" t="s">
        <v>18</v>
      </c>
      <c r="E6" s="18"/>
      <c r="F6" s="11"/>
      <c r="G6" s="12"/>
      <c r="H6" s="13">
        <f t="shared" si="0"/>
        <v>0</v>
      </c>
      <c r="I6" s="14" t="s">
        <v>23</v>
      </c>
      <c r="J6" s="12">
        <v>8</v>
      </c>
      <c r="K6" s="15">
        <v>80000</v>
      </c>
      <c r="L6" s="16">
        <f t="shared" ref="L6:L8" si="1">L5+G6-J6</f>
        <v>310</v>
      </c>
      <c r="M6" s="11">
        <f t="shared" ref="M6:M8" si="2">M5+H6-K6</f>
        <v>3100000</v>
      </c>
      <c r="N6" s="19"/>
    </row>
    <row r="7" spans="1:14" x14ac:dyDescent="0.3">
      <c r="A7" s="8">
        <v>3</v>
      </c>
      <c r="B7" s="18" t="s">
        <v>24</v>
      </c>
      <c r="C7" s="9" t="s">
        <v>19</v>
      </c>
      <c r="D7" s="10" t="s">
        <v>20</v>
      </c>
      <c r="E7" s="18"/>
      <c r="F7" s="11"/>
      <c r="G7" s="12"/>
      <c r="H7" s="13">
        <f t="shared" si="0"/>
        <v>0</v>
      </c>
      <c r="I7" s="14" t="s">
        <v>23</v>
      </c>
      <c r="J7" s="12">
        <v>250</v>
      </c>
      <c r="K7" s="15">
        <v>2500000</v>
      </c>
      <c r="L7" s="16">
        <f t="shared" si="1"/>
        <v>60</v>
      </c>
      <c r="M7" s="11">
        <f t="shared" si="2"/>
        <v>600000</v>
      </c>
      <c r="N7" s="19"/>
    </row>
    <row r="8" spans="1:14" x14ac:dyDescent="0.3">
      <c r="A8" s="8">
        <v>4</v>
      </c>
      <c r="B8" s="18" t="s">
        <v>24</v>
      </c>
      <c r="C8" s="9" t="s">
        <v>19</v>
      </c>
      <c r="D8" s="10" t="s">
        <v>25</v>
      </c>
      <c r="E8" s="18"/>
      <c r="F8" s="11"/>
      <c r="G8" s="12"/>
      <c r="H8" s="13">
        <f t="shared" si="0"/>
        <v>0</v>
      </c>
      <c r="I8" s="14" t="s">
        <v>23</v>
      </c>
      <c r="J8" s="12">
        <v>8</v>
      </c>
      <c r="K8" s="15">
        <v>80000</v>
      </c>
      <c r="L8" s="16">
        <f t="shared" si="1"/>
        <v>52</v>
      </c>
      <c r="M8" s="11">
        <f t="shared" si="2"/>
        <v>520000</v>
      </c>
      <c r="N8" s="19"/>
    </row>
    <row r="9" spans="1:14" x14ac:dyDescent="0.3">
      <c r="A9" s="8">
        <v>5</v>
      </c>
      <c r="B9" s="18" t="s">
        <v>26</v>
      </c>
      <c r="C9" s="9" t="s">
        <v>19</v>
      </c>
      <c r="D9" s="10" t="s">
        <v>18</v>
      </c>
      <c r="E9" s="18" t="s">
        <v>27</v>
      </c>
      <c r="F9" s="11">
        <v>10000</v>
      </c>
      <c r="G9" s="12">
        <v>20</v>
      </c>
      <c r="H9" s="13">
        <f t="shared" si="0"/>
        <v>200000</v>
      </c>
      <c r="I9" s="14"/>
      <c r="J9" s="12"/>
      <c r="K9" s="15"/>
      <c r="L9" s="16">
        <f t="shared" ref="L9:L20" si="3">L8+G9-J9</f>
        <v>72</v>
      </c>
      <c r="M9" s="11">
        <f t="shared" ref="M9:M20" si="4">M8+H9-K9</f>
        <v>720000</v>
      </c>
      <c r="N9" s="19"/>
    </row>
    <row r="10" spans="1:14" x14ac:dyDescent="0.3">
      <c r="A10" s="8">
        <v>6</v>
      </c>
      <c r="B10" s="18" t="s">
        <v>24</v>
      </c>
      <c r="C10" s="9" t="s">
        <v>19</v>
      </c>
      <c r="D10" s="10" t="s">
        <v>25</v>
      </c>
      <c r="E10" s="18"/>
      <c r="F10" s="11"/>
      <c r="G10" s="12"/>
      <c r="H10" s="13">
        <f t="shared" si="0"/>
        <v>0</v>
      </c>
      <c r="I10" s="14" t="s">
        <v>28</v>
      </c>
      <c r="J10" s="12">
        <v>8</v>
      </c>
      <c r="K10" s="15">
        <v>80000</v>
      </c>
      <c r="L10" s="16">
        <f t="shared" si="3"/>
        <v>64</v>
      </c>
      <c r="M10" s="11">
        <f t="shared" si="4"/>
        <v>640000</v>
      </c>
      <c r="N10" s="19"/>
    </row>
    <row r="11" spans="1:14" x14ac:dyDescent="0.3">
      <c r="A11" s="8">
        <v>7</v>
      </c>
      <c r="B11" s="18" t="s">
        <v>29</v>
      </c>
      <c r="C11" s="9" t="s">
        <v>19</v>
      </c>
      <c r="D11" s="10" t="s">
        <v>18</v>
      </c>
      <c r="E11" s="18"/>
      <c r="F11" s="11"/>
      <c r="G11" s="12"/>
      <c r="H11" s="13">
        <f t="shared" si="0"/>
        <v>0</v>
      </c>
      <c r="I11" s="14" t="s">
        <v>28</v>
      </c>
      <c r="J11" s="12">
        <v>9</v>
      </c>
      <c r="K11" s="15">
        <v>90000</v>
      </c>
      <c r="L11" s="16">
        <f t="shared" si="3"/>
        <v>55</v>
      </c>
      <c r="M11" s="11">
        <f t="shared" si="4"/>
        <v>550000</v>
      </c>
      <c r="N11" s="19"/>
    </row>
    <row r="12" spans="1:14" x14ac:dyDescent="0.3">
      <c r="A12" s="8">
        <v>8</v>
      </c>
      <c r="B12" s="18" t="s">
        <v>26</v>
      </c>
      <c r="C12" s="9" t="s">
        <v>19</v>
      </c>
      <c r="D12" s="10" t="s">
        <v>18</v>
      </c>
      <c r="E12" s="18" t="s">
        <v>30</v>
      </c>
      <c r="F12" s="11">
        <v>10000</v>
      </c>
      <c r="G12" s="12">
        <v>60</v>
      </c>
      <c r="H12" s="13">
        <f t="shared" si="0"/>
        <v>600000</v>
      </c>
      <c r="I12" s="14"/>
      <c r="J12" s="12"/>
      <c r="K12" s="15"/>
      <c r="L12" s="16">
        <f t="shared" si="3"/>
        <v>115</v>
      </c>
      <c r="M12" s="11">
        <f t="shared" si="4"/>
        <v>1150000</v>
      </c>
      <c r="N12" s="19"/>
    </row>
    <row r="13" spans="1:14" x14ac:dyDescent="0.3">
      <c r="A13" s="8">
        <v>9</v>
      </c>
      <c r="B13" s="18" t="s">
        <v>26</v>
      </c>
      <c r="C13" s="9" t="s">
        <v>19</v>
      </c>
      <c r="D13" s="10" t="s">
        <v>18</v>
      </c>
      <c r="E13" s="18"/>
      <c r="F13" s="11"/>
      <c r="G13" s="12"/>
      <c r="H13" s="13">
        <f t="shared" si="0"/>
        <v>0</v>
      </c>
      <c r="I13" s="14" t="s">
        <v>31</v>
      </c>
      <c r="J13" s="12">
        <v>23</v>
      </c>
      <c r="K13" s="15">
        <v>230000</v>
      </c>
      <c r="L13" s="16">
        <f t="shared" si="3"/>
        <v>92</v>
      </c>
      <c r="M13" s="11">
        <f t="shared" si="4"/>
        <v>920000</v>
      </c>
      <c r="N13" s="19"/>
    </row>
    <row r="14" spans="1:14" x14ac:dyDescent="0.3">
      <c r="A14" s="8">
        <v>10</v>
      </c>
      <c r="B14" s="18" t="s">
        <v>24</v>
      </c>
      <c r="C14" s="9" t="s">
        <v>19</v>
      </c>
      <c r="D14" s="10" t="s">
        <v>25</v>
      </c>
      <c r="E14" s="18"/>
      <c r="F14" s="11"/>
      <c r="G14" s="12"/>
      <c r="H14" s="13">
        <f t="shared" si="0"/>
        <v>0</v>
      </c>
      <c r="I14" s="14" t="s">
        <v>32</v>
      </c>
      <c r="J14" s="12">
        <v>8</v>
      </c>
      <c r="K14" s="15">
        <v>80000</v>
      </c>
      <c r="L14" s="16">
        <f t="shared" si="3"/>
        <v>84</v>
      </c>
      <c r="M14" s="11">
        <f t="shared" si="4"/>
        <v>840000</v>
      </c>
      <c r="N14" s="19"/>
    </row>
    <row r="15" spans="1:14" x14ac:dyDescent="0.3">
      <c r="A15" s="8">
        <v>11</v>
      </c>
      <c r="B15" s="18" t="s">
        <v>17</v>
      </c>
      <c r="C15" s="9" t="s">
        <v>19</v>
      </c>
      <c r="D15" s="28" t="s">
        <v>33</v>
      </c>
      <c r="E15" s="18"/>
      <c r="F15" s="11"/>
      <c r="G15" s="12"/>
      <c r="H15" s="13">
        <f t="shared" si="0"/>
        <v>0</v>
      </c>
      <c r="I15" s="14" t="s">
        <v>34</v>
      </c>
      <c r="J15" s="12">
        <v>19</v>
      </c>
      <c r="K15" s="15">
        <v>190000</v>
      </c>
      <c r="L15" s="16">
        <f t="shared" si="3"/>
        <v>65</v>
      </c>
      <c r="M15" s="11">
        <f t="shared" si="4"/>
        <v>650000</v>
      </c>
      <c r="N15" s="19"/>
    </row>
    <row r="16" spans="1:14" x14ac:dyDescent="0.3">
      <c r="A16" s="8">
        <v>12</v>
      </c>
      <c r="B16" s="18" t="s">
        <v>24</v>
      </c>
      <c r="C16" s="9" t="s">
        <v>19</v>
      </c>
      <c r="D16" s="10" t="s">
        <v>20</v>
      </c>
      <c r="E16" s="18" t="s">
        <v>35</v>
      </c>
      <c r="F16" s="11">
        <v>10000</v>
      </c>
      <c r="G16" s="12">
        <v>300</v>
      </c>
      <c r="H16" s="13">
        <f t="shared" si="0"/>
        <v>3000000</v>
      </c>
      <c r="I16" s="14"/>
      <c r="J16" s="12"/>
      <c r="K16" s="15"/>
      <c r="L16" s="16">
        <f t="shared" si="3"/>
        <v>365</v>
      </c>
      <c r="M16" s="11">
        <f t="shared" si="4"/>
        <v>3650000</v>
      </c>
      <c r="N16" s="19"/>
    </row>
    <row r="17" spans="1:14" x14ac:dyDescent="0.3">
      <c r="A17" s="8">
        <v>13</v>
      </c>
      <c r="B17" s="18" t="s">
        <v>24</v>
      </c>
      <c r="C17" s="9" t="s">
        <v>19</v>
      </c>
      <c r="D17" s="10" t="s">
        <v>20</v>
      </c>
      <c r="E17" s="18"/>
      <c r="F17" s="11"/>
      <c r="G17" s="12"/>
      <c r="H17" s="13">
        <f t="shared" si="0"/>
        <v>0</v>
      </c>
      <c r="I17" s="14" t="s">
        <v>35</v>
      </c>
      <c r="J17" s="12">
        <v>300</v>
      </c>
      <c r="K17" s="15">
        <v>3000000</v>
      </c>
      <c r="L17" s="16">
        <f t="shared" si="3"/>
        <v>65</v>
      </c>
      <c r="M17" s="11">
        <f t="shared" si="4"/>
        <v>650000</v>
      </c>
      <c r="N17" s="19"/>
    </row>
    <row r="18" spans="1:14" x14ac:dyDescent="0.3">
      <c r="A18" s="8">
        <v>14</v>
      </c>
      <c r="B18" s="18" t="s">
        <v>24</v>
      </c>
      <c r="C18" s="9" t="s">
        <v>19</v>
      </c>
      <c r="D18" s="10" t="s">
        <v>25</v>
      </c>
      <c r="E18" s="18"/>
      <c r="F18" s="11"/>
      <c r="G18" s="12"/>
      <c r="H18" s="13">
        <f t="shared" si="0"/>
        <v>0</v>
      </c>
      <c r="I18" s="14" t="s">
        <v>36</v>
      </c>
      <c r="J18" s="12">
        <v>8</v>
      </c>
      <c r="K18" s="15">
        <v>80000</v>
      </c>
      <c r="L18" s="16">
        <f t="shared" si="3"/>
        <v>57</v>
      </c>
      <c r="M18" s="11">
        <f t="shared" si="4"/>
        <v>570000</v>
      </c>
      <c r="N18" s="19"/>
    </row>
    <row r="19" spans="1:14" x14ac:dyDescent="0.3">
      <c r="A19" s="8">
        <v>15</v>
      </c>
      <c r="B19" s="18" t="s">
        <v>17</v>
      </c>
      <c r="C19" s="9" t="s">
        <v>19</v>
      </c>
      <c r="D19" s="28" t="s">
        <v>33</v>
      </c>
      <c r="E19" s="18"/>
      <c r="F19" s="11"/>
      <c r="G19" s="12"/>
      <c r="H19" s="13">
        <f t="shared" si="0"/>
        <v>0</v>
      </c>
      <c r="I19" s="14" t="s">
        <v>40</v>
      </c>
      <c r="J19" s="12">
        <v>11</v>
      </c>
      <c r="K19" s="15">
        <v>110000</v>
      </c>
      <c r="L19" s="16">
        <f t="shared" si="3"/>
        <v>46</v>
      </c>
      <c r="M19" s="11">
        <f t="shared" si="4"/>
        <v>460000</v>
      </c>
      <c r="N19" s="19"/>
    </row>
    <row r="20" spans="1:14" x14ac:dyDescent="0.3">
      <c r="A20" s="8">
        <v>16</v>
      </c>
      <c r="B20" s="18" t="s">
        <v>26</v>
      </c>
      <c r="C20" s="9" t="s">
        <v>19</v>
      </c>
      <c r="D20" s="10" t="s">
        <v>18</v>
      </c>
      <c r="E20" s="18" t="s">
        <v>40</v>
      </c>
      <c r="F20" s="11">
        <v>10000</v>
      </c>
      <c r="G20" s="12">
        <v>60</v>
      </c>
      <c r="H20" s="13">
        <f t="shared" si="0"/>
        <v>600000</v>
      </c>
      <c r="I20" s="14"/>
      <c r="J20" s="12"/>
      <c r="K20" s="15"/>
      <c r="L20" s="16">
        <f t="shared" si="3"/>
        <v>106</v>
      </c>
      <c r="M20" s="11">
        <f t="shared" si="4"/>
        <v>1060000</v>
      </c>
      <c r="N20" s="19"/>
    </row>
    <row r="21" spans="1:14" x14ac:dyDescent="0.3">
      <c r="A21" s="8">
        <v>17</v>
      </c>
      <c r="B21" s="18" t="s">
        <v>37</v>
      </c>
      <c r="C21" s="9" t="s">
        <v>19</v>
      </c>
      <c r="D21" s="10" t="s">
        <v>18</v>
      </c>
      <c r="E21" s="18"/>
      <c r="F21" s="11"/>
      <c r="G21" s="12"/>
      <c r="H21" s="13">
        <f t="shared" si="0"/>
        <v>0</v>
      </c>
      <c r="I21" s="14" t="s">
        <v>40</v>
      </c>
      <c r="J21" s="12">
        <v>32</v>
      </c>
      <c r="K21" s="15">
        <v>320000</v>
      </c>
      <c r="L21" s="16">
        <f t="shared" ref="L21:L22" si="5">L20+G21-J21</f>
        <v>74</v>
      </c>
      <c r="M21" s="11">
        <f t="shared" ref="M21:M22" si="6">M20+H21-K21</f>
        <v>740000</v>
      </c>
      <c r="N21" s="19"/>
    </row>
    <row r="22" spans="1:14" x14ac:dyDescent="0.3">
      <c r="A22" s="8">
        <v>18</v>
      </c>
      <c r="B22" s="18" t="s">
        <v>38</v>
      </c>
      <c r="C22" s="9" t="s">
        <v>19</v>
      </c>
      <c r="D22" s="10" t="s">
        <v>39</v>
      </c>
      <c r="E22" s="18" t="s">
        <v>42</v>
      </c>
      <c r="F22" s="11">
        <v>10000</v>
      </c>
      <c r="G22" s="12">
        <v>60</v>
      </c>
      <c r="H22" s="13">
        <f t="shared" si="0"/>
        <v>600000</v>
      </c>
      <c r="I22" s="14"/>
      <c r="J22" s="12"/>
      <c r="K22" s="15"/>
      <c r="L22" s="16">
        <f t="shared" si="5"/>
        <v>134</v>
      </c>
      <c r="M22" s="11">
        <f t="shared" si="6"/>
        <v>1340000</v>
      </c>
      <c r="N22" s="19"/>
    </row>
    <row r="23" spans="1:14" s="26" customFormat="1" ht="17.25" thickBot="1" x14ac:dyDescent="0.35">
      <c r="A23" s="29" t="s">
        <v>15</v>
      </c>
      <c r="B23" s="30"/>
      <c r="C23" s="30"/>
      <c r="D23" s="30"/>
      <c r="E23" s="30"/>
      <c r="F23" s="30"/>
      <c r="G23" s="20">
        <f>SUM(G5:G22)</f>
        <v>818</v>
      </c>
      <c r="H23" s="21">
        <f>SUM(H5:H22)</f>
        <v>8180000</v>
      </c>
      <c r="I23" s="22"/>
      <c r="J23" s="20">
        <f>SUM(J5:J22)</f>
        <v>684</v>
      </c>
      <c r="K23" s="23">
        <f>SUM(K5:K22)</f>
        <v>6840000</v>
      </c>
      <c r="L23" s="24">
        <f>G23-J23</f>
        <v>134</v>
      </c>
      <c r="M23" s="20">
        <f>H23-K23</f>
        <v>1340000</v>
      </c>
      <c r="N23" s="25"/>
    </row>
  </sheetData>
  <mergeCells count="11">
    <mergeCell ref="A23:F23"/>
    <mergeCell ref="A1:N1"/>
    <mergeCell ref="H2:N2"/>
    <mergeCell ref="A3:A4"/>
    <mergeCell ref="B3:B4"/>
    <mergeCell ref="C3:C4"/>
    <mergeCell ref="D3:D4"/>
    <mergeCell ref="E3:H3"/>
    <mergeCell ref="I3:K3"/>
    <mergeCell ref="L3:M3"/>
    <mergeCell ref="N3:N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kosaf</dc:creator>
  <cp:lastModifiedBy>kosaf</cp:lastModifiedBy>
  <dcterms:created xsi:type="dcterms:W3CDTF">2014-05-29T04:39:46Z</dcterms:created>
  <dcterms:modified xsi:type="dcterms:W3CDTF">2014-11-03T02:47:39Z</dcterms:modified>
</cp:coreProperties>
</file>